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UbP7fqh0tpW2eavmzbhJtyu9uVlSGaZnAcUK04s+E31S7xvPPFS29XNsEw5Catt8S6OrVk+y+XyO7eaeagqQ/w==" workbookSaltValue="3Y8Cngu5INcQH7QJn7H5MA==" workbookSpinCount="100000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<sst xmlns="http://schemas.openxmlformats.org/spreadsheetml/2006/main" count="46" uniqueCount="42">
  <si>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</si>
  <si>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</si>
  <si>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</si>
  <si>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</si>
  <si>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</si>
  <si>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</si>
  <si>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</si>
  <si>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</si>
  <si>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</si>
  <si>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</si>
  <si>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</si>
  <si>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</si>
  <si>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</si>
  <si>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</si>
  <si>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</si>
  <si>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</si>
  <si>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</si>
  <si>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</si>
  <si>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</si>
  <si>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</si>
  <si>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</si>
  <si>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</si>
  <si>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</si>
  <si>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</si>
  <si>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</si>
  <si>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</si>
  <si>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</si>
  <si>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</si>
  <si>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</si>
  <si>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</si>
  <si>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</si>
  <si>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</si>
  <si>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</si>
  <si>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</si>
  <si>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</si>
  <si>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SAYULA</t>
  </si>
  <si>
    <t>DEL 1 DE JULIO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</si>
  <si>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</si>
  <si>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</si>
  <si>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</si>
  <si>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</si>
  <si>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ASEJ2020-16-16-04-2021-1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</si>
</sst>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A2" sqref="A2:H2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7115000</v>
      </c>
      <c r="D7" s="6">
        <v>7399680.3899999997</v>
      </c>
      <c r="E7" s="6">
        <f t="shared" ref="E7:E16" si="0">C7+D7</f>
        <v>14514680.390000001</v>
      </c>
      <c r="F7" s="6">
        <v>14001125.970000001</v>
      </c>
      <c r="G7" s="7">
        <f t="shared" ref="G7:G17" si="1">IF(E7=0,0,F7/E7)</f>
        <v>0.96461827569046454</v>
      </c>
      <c r="H7" s="7">
        <f t="shared" ref="H7:H17" si="2">1-G7</f>
        <v>3.5381724309535456E-2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6500</v>
      </c>
      <c r="D9" s="9">
        <v>0</v>
      </c>
      <c r="E9" s="9">
        <f t="shared" si="0"/>
        <v>6500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14489050</v>
      </c>
      <c r="D10" s="9">
        <v>4034386.89</v>
      </c>
      <c r="E10" s="9">
        <f t="shared" si="0"/>
        <v>18523436.890000001</v>
      </c>
      <c r="F10" s="9">
        <v>15740022.460000001</v>
      </c>
      <c r="G10" s="10">
        <f t="shared" si="1"/>
        <v>0.84973552983017719</v>
      </c>
      <c r="H10" s="10">
        <f t="shared" si="2"/>
        <v>0.15026447016982281</v>
      </c>
    </row>
    <row r="11" spans="1:8" ht="15.75" x14ac:dyDescent="0.25">
      <c r="A11" s="4" t="s">
        <v>13</v>
      </c>
      <c r="B11" s="8"/>
      <c r="C11" s="9">
        <v>1810000</v>
      </c>
      <c r="D11" s="9">
        <v>2418606.25</v>
      </c>
      <c r="E11" s="9">
        <f t="shared" si="0"/>
        <v>4228606.25</v>
      </c>
      <c r="F11" s="9">
        <v>2725785.75</v>
      </c>
      <c r="G11" s="10">
        <f t="shared" si="1"/>
        <v>0.64460618673114811</v>
      </c>
      <c r="H11" s="10">
        <f t="shared" si="2"/>
        <v>0.35539381326885189</v>
      </c>
    </row>
    <row r="12" spans="1:8" ht="15.75" x14ac:dyDescent="0.25">
      <c r="A12" s="4" t="s">
        <v>14</v>
      </c>
      <c r="B12" s="8"/>
      <c r="C12" s="9">
        <v>1002300</v>
      </c>
      <c r="D12" s="9">
        <v>0</v>
      </c>
      <c r="E12" s="9">
        <f t="shared" si="0"/>
        <v>1002300</v>
      </c>
      <c r="F12" s="9">
        <v>585665.31999999995</v>
      </c>
      <c r="G12" s="10">
        <f t="shared" si="1"/>
        <v>0.58432138082410456</v>
      </c>
      <c r="H12" s="10">
        <f t="shared" si="2"/>
        <v>0.41567861917589544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88087982</v>
      </c>
      <c r="D14" s="9">
        <v>24531955.98</v>
      </c>
      <c r="E14" s="9">
        <f t="shared" si="0"/>
        <v>112619937.98</v>
      </c>
      <c r="F14" s="9">
        <v>108270327.98</v>
      </c>
      <c r="G14" s="10">
        <f t="shared" si="1"/>
        <v>0.9613779755342039</v>
      </c>
      <c r="H14" s="10">
        <f t="shared" si="2"/>
        <v>3.8622024465796101E-2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112510832</v>
      </c>
      <c r="D17" s="13">
        <f>SUM(D7:D16)</f>
        <v>38384629.509999998</v>
      </c>
      <c r="E17" s="13">
        <f>SUM(E7:E16)</f>
        <v>150895461.50999999</v>
      </c>
      <c r="F17" s="13">
        <f>SUM(F7:F16)</f>
        <v>141322927.48000002</v>
      </c>
      <c r="G17" s="14">
        <f t="shared" si="1"/>
        <v>0.93656181614603706</v>
      </c>
      <c r="H17" s="14">
        <f t="shared" si="2"/>
        <v>6.3438183853962937E-2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45279903</v>
      </c>
      <c r="D21" s="6">
        <v>2617856.2200000002</v>
      </c>
      <c r="E21" s="6">
        <f t="shared" ref="E21:E29" si="3">C21+D21</f>
        <v>47897759.219999999</v>
      </c>
      <c r="F21" s="6">
        <v>47897759.219999999</v>
      </c>
      <c r="G21" s="7">
        <f t="shared" ref="G21:G30" si="4">IF(E21=0,0,F21/E21)</f>
        <v>1</v>
      </c>
      <c r="H21" s="7">
        <f t="shared" ref="H21:H30" si="5">1-G21</f>
        <v>0</v>
      </c>
    </row>
    <row r="22" spans="1:8" ht="15.75" x14ac:dyDescent="0.25">
      <c r="A22" s="4" t="s">
        <v>26</v>
      </c>
      <c r="B22" s="8"/>
      <c r="C22" s="9">
        <v>13411700</v>
      </c>
      <c r="D22" s="9">
        <v>4001405.39</v>
      </c>
      <c r="E22" s="9">
        <f t="shared" si="3"/>
        <v>17413105.390000001</v>
      </c>
      <c r="F22" s="9">
        <v>17413104.890000001</v>
      </c>
      <c r="G22" s="10">
        <f t="shared" si="4"/>
        <v>0.99999997128599472</v>
      </c>
      <c r="H22" s="10">
        <f t="shared" si="5"/>
        <v>2.8714005284591337E-8</v>
      </c>
    </row>
    <row r="23" spans="1:8" ht="15.75" x14ac:dyDescent="0.25">
      <c r="A23" s="4" t="s">
        <v>27</v>
      </c>
      <c r="B23" s="8"/>
      <c r="C23" s="9">
        <v>31307518</v>
      </c>
      <c r="D23" s="9">
        <v>3241471.95</v>
      </c>
      <c r="E23" s="9">
        <f t="shared" si="3"/>
        <v>34548989.950000003</v>
      </c>
      <c r="F23" s="9">
        <v>34547224.420000002</v>
      </c>
      <c r="G23" s="10">
        <f t="shared" si="4"/>
        <v>0.9999488977824661</v>
      </c>
      <c r="H23" s="10">
        <f t="shared" si="5"/>
        <v>5.110221753390487E-5</v>
      </c>
    </row>
    <row r="24" spans="1:8" ht="15.75" x14ac:dyDescent="0.25">
      <c r="A24" s="4" t="s">
        <v>28</v>
      </c>
      <c r="B24" s="8"/>
      <c r="C24" s="9">
        <v>11224116</v>
      </c>
      <c r="D24" s="9">
        <v>2743607.73</v>
      </c>
      <c r="E24" s="9">
        <f t="shared" si="3"/>
        <v>13967723.73</v>
      </c>
      <c r="F24" s="9">
        <v>13967723.73</v>
      </c>
      <c r="G24" s="10">
        <f t="shared" si="4"/>
        <v>1</v>
      </c>
      <c r="H24" s="10">
        <f t="shared" si="5"/>
        <v>0</v>
      </c>
    </row>
    <row r="25" spans="1:8" ht="15.75" x14ac:dyDescent="0.25">
      <c r="A25" s="4" t="s">
        <v>29</v>
      </c>
      <c r="B25" s="8"/>
      <c r="C25" s="9">
        <v>543399</v>
      </c>
      <c r="D25" s="9">
        <v>396427.79</v>
      </c>
      <c r="E25" s="9">
        <f t="shared" si="3"/>
        <v>939826.79</v>
      </c>
      <c r="F25" s="9">
        <v>939826.79</v>
      </c>
      <c r="G25" s="10">
        <f t="shared" si="4"/>
        <v>1</v>
      </c>
      <c r="H25" s="10">
        <f t="shared" si="5"/>
        <v>0</v>
      </c>
    </row>
    <row r="26" spans="1:8" ht="15.75" x14ac:dyDescent="0.25">
      <c r="A26" s="4" t="s">
        <v>30</v>
      </c>
      <c r="B26" s="8"/>
      <c r="C26" s="9">
        <v>5895980</v>
      </c>
      <c r="D26" s="9">
        <v>13378282.939999999</v>
      </c>
      <c r="E26" s="9">
        <f t="shared" si="3"/>
        <v>19274262.939999998</v>
      </c>
      <c r="F26" s="9">
        <v>19274261.940000001</v>
      </c>
      <c r="G26" s="10">
        <f t="shared" si="4"/>
        <v>0.99999994811734183</v>
      </c>
      <c r="H26" s="10">
        <f t="shared" si="5"/>
        <v>5.1882658169688511E-8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4848216</v>
      </c>
      <c r="D29" s="9">
        <v>-722518.7</v>
      </c>
      <c r="E29" s="9">
        <f t="shared" si="3"/>
        <v>4125697.3</v>
      </c>
      <c r="F29" s="9">
        <v>4125697.3</v>
      </c>
      <c r="G29" s="10">
        <f t="shared" si="4"/>
        <v>1</v>
      </c>
      <c r="H29" s="10">
        <f t="shared" si="5"/>
        <v>0</v>
      </c>
    </row>
    <row r="30" spans="1:8" ht="15.75" thickBot="1" x14ac:dyDescent="0.3">
      <c r="A30" s="11"/>
      <c r="B30" s="12" t="s">
        <v>19</v>
      </c>
      <c r="C30" s="13">
        <f>SUM(C21:C29)</f>
        <v>112510832</v>
      </c>
      <c r="D30" s="13">
        <f>SUM(D21:D29)</f>
        <v>25656533.32</v>
      </c>
      <c r="E30" s="13">
        <f>SUM(E21:E29)</f>
        <v>138167365.32000002</v>
      </c>
      <c r="F30" s="13">
        <f>SUM(F21:F29)</f>
        <v>138165598.29000002</v>
      </c>
      <c r="G30" s="14">
        <f t="shared" si="4"/>
        <v>0.99998721094524812</v>
      </c>
      <c r="H30" s="14">
        <f t="shared" si="5"/>
        <v>1.2789054751882745E-5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algorithmName="SHA-512" hashValue="oieZ+C8e1Foei8PpPLO7vU8Z7z66rzCGd27r4uoUPjyGQGMD2+2/0CEJQ6lGHxhVl9yBLcVCIo9g/rk5ERxz/Q==" saltValue="So7VeHBLZa+TY/xESJG60Q==" spinCount="100000" sheet="1" objects="1" scenario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2020-12-02T20:05:45Z</cp:lastPrinted>
  <dcterms:created xsi:type="dcterms:W3CDTF">2020-06-27T18:41:48Z</dcterms:created>
  <dcterms:modified xsi:type="dcterms:W3CDTF">2021-04-16T19:28:09Z</dcterms:modified>
</cp:coreProperties>
</file>